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5" l="1"/>
  <c r="P16" i="5"/>
  <c r="P11" i="5"/>
  <c r="G16" i="5"/>
  <c r="G6" i="5"/>
  <c r="D16" i="5"/>
  <c r="P6" i="5"/>
  <c r="B5" i="5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<sst xmlns="http://schemas.openxmlformats.org/spreadsheetml/2006/main" count="272" uniqueCount="160">
  <si>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</si>
  <si>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</si>
  <si>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</si>
  <si>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</si>
  <si>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</si>
  <si>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</si>
  <si>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</si>
  <si>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</si>
  <si>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</si>
  <si>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</si>
  <si>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</si>
  <si>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</si>
  <si>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</si>
  <si>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</si>
  <si>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</si>
  <si>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</si>
  <si>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</si>
  <si>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</si>
  <si>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</si>
  <si>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</si>
  <si>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</si>
  <si>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</si>
  <si>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</si>
  <si>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</si>
  <si>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</si>
  <si>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</si>
  <si>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</si>
  <si>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</si>
  <si>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</si>
  <si>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</si>
  <si>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</si>
  <si>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</si>
  <si>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</si>
  <si>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</si>
  <si>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</si>
  <si>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</si>
  <si>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</si>
  <si>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</si>
  <si>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</si>
  <si>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</si>
  <si>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</si>
  <si>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</si>
  <si>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</si>
  <si>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</si>
  <si>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</si>
  <si>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</si>
  <si>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</si>
  <si>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</si>
  <si>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</si>
  <si>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</si>
  <si>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</si>
  <si>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</si>
  <si>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</si>
  <si>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</si>
  <si>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</si>
  <si>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</si>
  <si>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</si>
  <si>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</si>
  <si>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</si>
  <si>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</si>
  <si>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</si>
  <si>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</si>
  <si>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</si>
  <si>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</si>
  <si>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</si>
  <si>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</si>
  <si>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</si>
  <si>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</si>
  <si>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</si>
  <si>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</si>
  <si>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</si>
  <si>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</si>
  <si>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</si>
  <si>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</si>
  <si>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</si>
  <si>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</si>
  <si>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</si>
  <si>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</si>
  <si>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</si>
  <si>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</si>
  <si>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</si>
  <si>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</si>
  <si>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</si>
  <si>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</si>
  <si>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</si>
  <si>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</si>
  <si>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</si>
  <si>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</si>
  <si>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</si>
  <si>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</si>
  <si>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</si>
  <si>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</si>
  <si>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</si>
  <si>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</si>
  <si>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</si>
  <si>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</si>
  <si>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</si>
  <si>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</si>
  <si>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</si>
  <si>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</si>
  <si>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</si>
  <si>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</si>
  <si>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</si>
  <si>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</si>
  <si>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</si>
  <si>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</si>
  <si>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</si>
  <si>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</si>
  <si>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</si>
  <si>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</si>
  <si>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</si>
  <si>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</si>
  <si>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</si>
  <si>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</si>
  <si>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</si>
  <si>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</si>
  <si>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</si>
  <si>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</si>
  <si>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</si>
  <si>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</si>
  <si>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</si>
  <si>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</si>
  <si>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</si>
  <si>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</si>
  <si>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</si>
  <si>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</si>
  <si>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</si>
  <si>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</si>
  <si>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</si>
  <si>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</si>
  <si>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</si>
  <si>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</si>
  <si>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</si>
  <si>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</si>
  <si>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</si>
  <si>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</si>
  <si>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</si>
  <si>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Mamali Elementary School</t>
  </si>
  <si>
    <t>Sabino Elementary School</t>
  </si>
  <si>
    <t>Legal Health Management Services</t>
  </si>
  <si>
    <t>Orlando N. Dela Cruz</t>
  </si>
  <si>
    <t>Donnah Marie Lorenzo</t>
  </si>
  <si>
    <t>Distributed Dental Kits and School Supply. Conducted safety precautions measures.</t>
  </si>
  <si>
    <t>District wide Blood letting of AREA 3H</t>
  </si>
  <si>
    <t>Nerville R. Mari</t>
  </si>
  <si>
    <t>School Governance</t>
  </si>
  <si>
    <t>Oscar Pagunsan</t>
  </si>
  <si>
    <t xml:space="preserve"> Conducted Feeding Program and Nutrition Awareness</t>
  </si>
  <si>
    <t>Daphny Dorris  P. Domingo</t>
  </si>
  <si>
    <t>Ryan G. Dela Cruz</t>
  </si>
  <si>
    <t>Jason Anthony Garcia</t>
  </si>
  <si>
    <t>Construction of Water Pump,  Hand washing area and Comfort room (Ongoing...)</t>
  </si>
  <si>
    <t>Cinco Ninas, Koronadal City</t>
  </si>
  <si>
    <t>EMR Centre, Koronadal City</t>
  </si>
  <si>
    <t>Sabino Elem. School, Koronadal City</t>
  </si>
  <si>
    <t>City Mall, Koronadal City</t>
  </si>
  <si>
    <t>Mamali Elem. School, Lutayan SK</t>
  </si>
  <si>
    <t>x</t>
  </si>
  <si>
    <t>Café Amoree, General Santos City</t>
  </si>
  <si>
    <t>Red Cross Blood Bank, South Cotabato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</si>
</sst>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9" zoomScale="130" zoomScaleNormal="200" zoomScalePageLayoutView="130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136</v>
      </c>
      <c r="B6" s="195"/>
      <c r="C6" s="196"/>
      <c r="D6" s="196"/>
      <c r="E6" s="196"/>
      <c r="F6" s="196"/>
      <c r="G6" s="196"/>
      <c r="H6" s="28" t="s">
        <v>135</v>
      </c>
      <c r="I6" s="197" t="s">
        <v>148</v>
      </c>
      <c r="J6" s="197"/>
      <c r="K6" s="197"/>
      <c r="L6" s="197"/>
      <c r="M6" s="197"/>
      <c r="N6" s="197" t="s">
        <v>149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43692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43648</v>
      </c>
      <c r="C11" s="149"/>
      <c r="D11" s="155">
        <v>36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152</v>
      </c>
    </row>
    <row r="12" spans="1:16" s="36" customFormat="1" ht="12" customHeight="1" thickTop="1" thickBot="1">
      <c r="A12" s="84"/>
      <c r="B12" s="80">
        <v>43656</v>
      </c>
      <c r="C12" s="81"/>
      <c r="D12" s="91">
        <v>36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152</v>
      </c>
    </row>
    <row r="13" spans="1:16" s="36" customFormat="1" ht="12" customHeight="1" thickTop="1" thickBot="1">
      <c r="A13" s="84"/>
      <c r="B13" s="80">
        <v>43661</v>
      </c>
      <c r="C13" s="81"/>
      <c r="D13" s="91">
        <v>36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152</v>
      </c>
    </row>
    <row r="14" spans="1:16" s="36" customFormat="1" ht="12" customHeight="1" thickTop="1" thickBot="1">
      <c r="A14" s="84"/>
      <c r="B14" s="80">
        <v>43669</v>
      </c>
      <c r="C14" s="81"/>
      <c r="D14" s="91">
        <v>36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152</v>
      </c>
    </row>
    <row r="15" spans="1:16" s="36" customFormat="1" ht="12" customHeight="1" thickTop="1" thickBot="1">
      <c r="A15" s="84"/>
      <c r="B15" s="80">
        <v>43661</v>
      </c>
      <c r="C15" s="81"/>
      <c r="D15" s="182"/>
      <c r="E15" s="183"/>
      <c r="F15" s="184">
        <v>8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152</v>
      </c>
    </row>
    <row r="16" spans="1:16" s="36" customFormat="1" ht="12" customHeight="1" thickTop="1" thickBot="1">
      <c r="A16" s="84"/>
      <c r="B16" s="80">
        <v>43661</v>
      </c>
      <c r="C16" s="81"/>
      <c r="D16" s="167"/>
      <c r="E16" s="168"/>
      <c r="F16" s="75"/>
      <c r="G16" s="76"/>
      <c r="H16" s="77">
        <v>8</v>
      </c>
      <c r="I16" s="199"/>
      <c r="J16" s="88"/>
      <c r="K16" s="89"/>
      <c r="L16" s="90"/>
      <c r="M16" s="64"/>
      <c r="N16" s="64"/>
      <c r="O16" s="65"/>
      <c r="P16" s="44" t="s">
        <v>152</v>
      </c>
    </row>
    <row r="17" spans="1:16" s="36" customFormat="1" ht="12" customHeight="1" thickTop="1" thickBot="1">
      <c r="A17" s="84"/>
      <c r="B17" s="80">
        <v>43659</v>
      </c>
      <c r="C17" s="81"/>
      <c r="D17" s="167"/>
      <c r="E17" s="168"/>
      <c r="F17" s="168"/>
      <c r="G17" s="168"/>
      <c r="H17" s="75"/>
      <c r="I17" s="76"/>
      <c r="J17" s="77">
        <v>36</v>
      </c>
      <c r="K17" s="77"/>
      <c r="L17" s="180"/>
      <c r="M17" s="64"/>
      <c r="N17" s="64"/>
      <c r="O17" s="65"/>
      <c r="P17" s="45" t="s">
        <v>153</v>
      </c>
    </row>
    <row r="18" spans="1:16" s="36" customFormat="1" ht="12" customHeight="1" thickTop="1" thickBot="1">
      <c r="A18" s="84"/>
      <c r="B18" s="80">
        <v>43672</v>
      </c>
      <c r="C18" s="81"/>
      <c r="D18" s="82"/>
      <c r="E18" s="64"/>
      <c r="F18" s="64"/>
      <c r="G18" s="64"/>
      <c r="H18" s="64"/>
      <c r="I18" s="78"/>
      <c r="J18" s="77">
        <v>36</v>
      </c>
      <c r="K18" s="77"/>
      <c r="L18" s="89"/>
      <c r="M18" s="191"/>
      <c r="N18" s="64"/>
      <c r="O18" s="65"/>
      <c r="P18" s="44" t="s">
        <v>152</v>
      </c>
    </row>
    <row r="19" spans="1:16" s="36" customFormat="1" ht="12" customHeight="1" thickTop="1" thickBot="1">
      <c r="A19" s="84"/>
      <c r="B19" s="80">
        <v>43654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8</v>
      </c>
      <c r="M19" s="77"/>
      <c r="N19" s="78"/>
      <c r="O19" s="79"/>
      <c r="P19" s="45" t="s">
        <v>154</v>
      </c>
    </row>
    <row r="20" spans="1:16" s="36" customFormat="1" ht="12" customHeight="1" thickTop="1" thickBot="1">
      <c r="A20" s="84"/>
      <c r="B20" s="80">
        <v>43674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15</v>
      </c>
      <c r="M20" s="77"/>
      <c r="N20" s="78"/>
      <c r="O20" s="79"/>
      <c r="P20" s="45" t="s">
        <v>155</v>
      </c>
    </row>
    <row r="21" spans="1:16" s="36" customFormat="1" ht="12" customHeight="1" thickTop="1" thickBot="1">
      <c r="A21" s="84"/>
      <c r="B21" s="80">
        <v>43676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16</v>
      </c>
      <c r="M21" s="77"/>
      <c r="N21" s="78"/>
      <c r="O21" s="79"/>
      <c r="P21" s="45" t="s">
        <v>156</v>
      </c>
    </row>
    <row r="22" spans="1:16" s="36" customFormat="1" ht="12" customHeight="1" thickTop="1" thickBot="1">
      <c r="A22" s="84"/>
      <c r="B22" s="80">
        <v>43676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16</v>
      </c>
      <c r="M22" s="77"/>
      <c r="N22" s="78"/>
      <c r="O22" s="79"/>
      <c r="P22" s="45" t="s">
        <v>156</v>
      </c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>
        <v>0</v>
      </c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>
        <v>0</v>
      </c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>
        <v>0</v>
      </c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>
        <v>0</v>
      </c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43652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158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36</v>
      </c>
      <c r="J31" s="104" t="s">
        <v>7</v>
      </c>
      <c r="K31" s="105"/>
      <c r="L31" s="105"/>
      <c r="M31" s="105"/>
      <c r="N31" s="105"/>
      <c r="O31" s="105"/>
      <c r="P31" s="3">
        <v>10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1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2</v>
      </c>
      <c r="J33" s="108" t="s">
        <v>8</v>
      </c>
      <c r="K33" s="109"/>
      <c r="L33" s="109"/>
      <c r="M33" s="109"/>
      <c r="N33" s="109"/>
      <c r="O33" s="109"/>
      <c r="P33" s="37">
        <f>SUM(P31:P32)</f>
        <v>11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141</v>
      </c>
      <c r="C37" s="67"/>
      <c r="D37" s="67"/>
      <c r="E37" s="67"/>
      <c r="F37" s="67"/>
      <c r="G37" s="68"/>
      <c r="H37" s="161" t="s">
        <v>145</v>
      </c>
      <c r="I37" s="161"/>
      <c r="J37" s="161"/>
      <c r="K37" s="161"/>
      <c r="L37" s="161"/>
      <c r="M37" s="161" t="s">
        <v>146</v>
      </c>
      <c r="N37" s="161"/>
      <c r="O37" s="161"/>
      <c r="P37" s="162"/>
    </row>
    <row r="38" spans="1:16" s="39" customFormat="1" ht="12.75" customHeight="1">
      <c r="A38" s="40">
        <v>2</v>
      </c>
      <c r="B38" s="69" t="s">
        <v>144</v>
      </c>
      <c r="C38" s="70"/>
      <c r="D38" s="70"/>
      <c r="E38" s="70"/>
      <c r="F38" s="70"/>
      <c r="G38" s="71"/>
      <c r="H38" s="102" t="s">
        <v>139</v>
      </c>
      <c r="I38" s="102"/>
      <c r="J38" s="102"/>
      <c r="K38" s="102"/>
      <c r="L38" s="102"/>
      <c r="M38" s="102" t="s">
        <v>140</v>
      </c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Ryan G. Dela Cruz</v>
      </c>
      <c r="B52" s="141"/>
      <c r="C52" s="142"/>
      <c r="D52" s="142"/>
      <c r="E52" s="142"/>
      <c r="F52" s="142"/>
      <c r="G52" s="142" t="str">
        <f>I6</f>
        <v>Daphny Dorris  P. Domingo</v>
      </c>
      <c r="H52" s="142"/>
      <c r="I52" s="142"/>
      <c r="J52" s="142"/>
      <c r="K52" s="142"/>
      <c r="L52" s="142"/>
      <c r="M52" s="143" t="s">
        <v>150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showWhiteSpace="0" view="pageLayout" topLeftCell="B9" zoomScale="184" zoomScaleNormal="200" zoomScalePageLayoutView="184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Koronadal Central</v>
      </c>
      <c r="B3" s="200"/>
      <c r="C3" s="200"/>
      <c r="D3" s="200"/>
      <c r="E3" s="200"/>
      <c r="F3" s="200" t="str">
        <f>'Summary of Activities'!I6</f>
        <v>Daphny Dorris  P. Domingo</v>
      </c>
      <c r="G3" s="200"/>
      <c r="H3" s="200"/>
      <c r="I3" s="200"/>
      <c r="J3" s="200"/>
      <c r="K3" s="200"/>
      <c r="L3" s="200" t="str">
        <f>'Summary of Activities'!N6</f>
        <v>Ryan G. Dela Cruz</v>
      </c>
      <c r="M3" s="200"/>
      <c r="N3" s="200"/>
      <c r="O3" s="200"/>
      <c r="P3" s="200"/>
      <c r="Q3" s="200"/>
      <c r="R3" s="200" t="str">
        <f>'Summary of Activities'!H6</f>
        <v>3-H</v>
      </c>
      <c r="S3" s="200"/>
      <c r="T3" s="203">
        <f>'Summary of Activities'!K2</f>
        <v>43647</v>
      </c>
      <c r="U3" s="200"/>
      <c r="V3" s="200"/>
      <c r="W3" s="204">
        <f>'Summary of Activities'!O8</f>
        <v>43692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43654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157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48">
        <v>75</v>
      </c>
      <c r="G6" s="49">
        <f>4*8</f>
        <v>32</v>
      </c>
      <c r="H6" s="50">
        <v>9000</v>
      </c>
      <c r="I6" s="48"/>
      <c r="J6" s="49"/>
      <c r="K6" s="50"/>
      <c r="L6" s="51"/>
      <c r="M6" s="49"/>
      <c r="N6" s="52"/>
      <c r="O6" s="48">
        <v>75</v>
      </c>
      <c r="P6" s="49">
        <f>4*8</f>
        <v>32</v>
      </c>
      <c r="Q6" s="50">
        <v>9000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142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138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43674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157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</v>
      </c>
      <c r="P11" s="49">
        <f>175*6</f>
        <v>1050</v>
      </c>
      <c r="Q11" s="50">
        <v>8498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143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159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43676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157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51">
        <v>398</v>
      </c>
      <c r="D16" s="49">
        <f>12*7</f>
        <v>84</v>
      </c>
      <c r="E16" s="50"/>
      <c r="F16" s="51">
        <v>398</v>
      </c>
      <c r="G16" s="49">
        <f>12*7</f>
        <v>84</v>
      </c>
      <c r="H16" s="50">
        <v>28700</v>
      </c>
      <c r="I16" s="48"/>
      <c r="J16" s="49"/>
      <c r="K16" s="50"/>
      <c r="L16" s="51"/>
      <c r="M16" s="49"/>
      <c r="N16" s="52"/>
      <c r="O16" s="51">
        <v>398</v>
      </c>
      <c r="P16" s="49">
        <f>16*4</f>
        <v>64</v>
      </c>
      <c r="Q16" s="50">
        <v>28700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147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137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43676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 t="s">
        <v>157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398</v>
      </c>
      <c r="P21" s="49">
        <f>16*4</f>
        <v>64</v>
      </c>
      <c r="Q21" s="50">
        <v>67931.5</v>
      </c>
      <c r="R21" s="51">
        <v>398</v>
      </c>
      <c r="S21" s="49">
        <v>84</v>
      </c>
      <c r="T21" s="50">
        <v>67931.5</v>
      </c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151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137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398</v>
      </c>
      <c r="G47" s="218"/>
      <c r="H47" s="217">
        <f>D6+D11+D16+D21+D26+D31+D36+D41</f>
        <v>84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473</v>
      </c>
      <c r="G48" s="218"/>
      <c r="H48" s="217">
        <f>G6+G11+G16+G21+G26+G31+G36+G41</f>
        <v>116</v>
      </c>
      <c r="I48" s="218"/>
      <c r="J48" s="238">
        <f>H6+H11+H16+H21+H26+H31+H36+H41</f>
        <v>37700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971</v>
      </c>
      <c r="G51" s="218"/>
      <c r="H51" s="217">
        <f>P6+P11+P16+P21+P26+P31+P36+P41</f>
        <v>1210</v>
      </c>
      <c r="I51" s="218"/>
      <c r="J51" s="238">
        <f>Q6+Q11+Q16+Q21+Q26+Q31+Q36+Q41</f>
        <v>114129.5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398</v>
      </c>
      <c r="G52" s="220"/>
      <c r="H52" s="219">
        <f>S6+S11+S16+S21+S26+S31+S36+S41</f>
        <v>84</v>
      </c>
      <c r="I52" s="220"/>
      <c r="J52" s="224">
        <f>T6+T11+T16+T21+T26+T31+T36+T41</f>
        <v>67931.5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1842</v>
      </c>
      <c r="G54" s="230"/>
      <c r="H54" s="229">
        <f>SUM(H47:I52)</f>
        <v>1494</v>
      </c>
      <c r="I54" s="230"/>
      <c r="J54" s="226">
        <f>SUM(J47:L52)</f>
        <v>219761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2019-08-15T03:00:28Z</cp:lastPrinted>
  <dcterms:created xsi:type="dcterms:W3CDTF">2013-07-03T03:04:40Z</dcterms:created>
  <dcterms:modified xsi:type="dcterms:W3CDTF">2019-08-15T09:53:22Z</dcterms:modified>
</cp:coreProperties>
</file>